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activeTab="1"/>
  </bookViews>
  <sheets>
    <sheet name="BİLGİLER" sheetId="1" r:id="rId1"/>
    <sheet name="Taşıma Araçları Denetim For" sheetId="2" r:id="rId2"/>
  </sheets>
  <externalReferences>
    <externalReference r:id="rId5"/>
  </externalReferences>
  <definedNames>
    <definedName name="liste_merkez">'[1]MERKEZ'!$B$2:$B$16</definedName>
    <definedName name="plaka">'BİLGİLER'!$A$2:$A$37</definedName>
    <definedName name="plk">'BİLGİLER'!$A$2:$A$333</definedName>
    <definedName name="veri">'BİLGİLER'!$A:$XFD</definedName>
  </definedNames>
  <calcPr fullCalcOnLoad="1"/>
</workbook>
</file>

<file path=xl/comments2.xml><?xml version="1.0" encoding="utf-8"?>
<comments xmlns="http://schemas.openxmlformats.org/spreadsheetml/2006/main">
  <authors>
    <author>oem</author>
  </authors>
  <commentList>
    <comment ref="F13" authorId="0">
      <text>
        <r>
          <rPr>
            <b/>
            <sz val="10"/>
            <color indexed="10"/>
            <rFont val="Tahoma"/>
            <family val="2"/>
          </rPr>
          <t>SADIK:
BURADAN  ARAÇ PLAKASI SEÇİNİZ DİĞER BİLGİLER OTOMATİK GELECEKTİR.
ELLE MÜDAHALE ETMEYİNİZ.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<sst xmlns="http://schemas.openxmlformats.org/spreadsheetml/2006/main" count="367" uniqueCount="149">
  <si>
    <t>FİRMA ADI/ADI VE SOYADI</t>
  </si>
  <si>
    <t>AÇIK ADRESİ</t>
  </si>
  <si>
    <t>TELEFON NUMARASI</t>
  </si>
  <si>
    <t>SERVİSİN YAPILDIĞI GÜZERGAH</t>
  </si>
  <si>
    <t>TAŞITIN CİNSİ</t>
  </si>
  <si>
    <t>TAŞITIN PLAKASI</t>
  </si>
  <si>
    <t>MODELİ</t>
  </si>
  <si>
    <t>YOLCU KAPASİTESİ</t>
  </si>
  <si>
    <t>ŞOFÖRÜN ADI SOYADI</t>
  </si>
  <si>
    <t>SÜRÜCÜ BELGESİ SINIFI</t>
  </si>
  <si>
    <t>C- ÖĞRENCİ SERVİSLERİ DENETLEMELERİNDE DEĞERLENDİRİLECEK HUSUSLAR</t>
  </si>
  <si>
    <t>TAŞIT KAPILARI 
OTOMATİK Mİ ?</t>
  </si>
  <si>
    <t>FENNİ MUAYENESİ 
YAPILMIŞ MI?</t>
  </si>
  <si>
    <t>VAR</t>
  </si>
  <si>
    <t>YOK</t>
  </si>
  <si>
    <t>EVET</t>
  </si>
  <si>
    <t>HAYIR</t>
  </si>
  <si>
    <t>OLUMLU</t>
  </si>
  <si>
    <t>OLUMSUZ</t>
  </si>
  <si>
    <t>DENETLEME YAPANLARIN</t>
  </si>
  <si>
    <t>Görevi</t>
  </si>
  <si>
    <t>İmzası</t>
  </si>
  <si>
    <t>Denetim Tarihi</t>
  </si>
  <si>
    <t>OKUL TAŞITI 
YAZISI</t>
  </si>
  <si>
    <t>GÜZERGAHA
GÖRE
SERVİS
YAPILIYOR MU ?</t>
  </si>
  <si>
    <t>KAPASİTENİN
ÜZERİNDE
ÖĞRENCİ
ALINIYOR MU ?</t>
  </si>
  <si>
    <t>A- ÖĞRENCİ SERVİSİ YAPAN FİRMA VE KİŞİLERLE İLGİLİ BİLGİLER</t>
  </si>
  <si>
    <t>B- ÖĞRENCİ SERVİSİ YAPAN TAŞITLAR İLE İLGİLİ BİLGİLER</t>
  </si>
  <si>
    <t>DUR YAZILI 
KIRMIZI IŞIKLI 
LAMBA</t>
  </si>
  <si>
    <t>TAŞIT 
SÜRÜCÜSÜNÜN 
EHLİYETİ</t>
  </si>
  <si>
    <t>YANGIN
 SÖNDÜRME
CİHAZI</t>
  </si>
  <si>
    <t xml:space="preserve">ZORUNLU 
MALİ 
MESULİYET 
SİGORTASI </t>
  </si>
  <si>
    <t>SERVİSLER 
ÖĞRENCİLERİN 
GİRİŞ-ÇIKIŞ 
SAATLERİNE 
UYUYOR MU?</t>
  </si>
  <si>
    <t>SERVİS 
PERSONELİNİN
KILIK KIYAFETİ 
YÖNETMELİĞE
UYGUN MU?</t>
  </si>
  <si>
    <t>SERVİS 
PERSONELİNİN
ÖĞRENCİLERE 
KARŞI TUTUM VE 
DAVRANIŞLARI</t>
  </si>
  <si>
    <t>ARACIN İÇ 
TEMİZLİĞİNE 
DİKKAT 
EDİLİYOR
MU?</t>
  </si>
  <si>
    <t>ÖĞRENCİLERİN 
SERVİS 
HAKKINDAKİ 
DÜŞÜNCELERİ</t>
  </si>
  <si>
    <t>MİLLÎ EĞİTİM BAKANLIĞINA BAĞLI OKULLARIN ÖĞRENCİ SERVİSLERİ DENETLEME FORMU</t>
  </si>
  <si>
    <t>Adı ve Soyadı</t>
  </si>
  <si>
    <t>DENETLEMEYİ YAPAN YETKİLİNİN SERVİS HAKKINDAKİ GÖRÜŞÜ</t>
  </si>
  <si>
    <t>ÖĞRENCİ SERVİSİNİN YAPILDIĞI OKULUN ADI</t>
  </si>
  <si>
    <t>SİNYAL SİSTEMİ ÇALIŞIYOR MU?</t>
  </si>
  <si>
    <t>EMNİYET KEMERİ 
VAR MI? 
YETERLİ Mİ?</t>
  </si>
  <si>
    <t>(Şehiriçi Öğrenci Servisleri ve Taşımalı Eğitim Uygulaması Kapsamındaki Öğrenci Servisleri)</t>
  </si>
  <si>
    <t>TRAFİK SETİ 
VE İLKYARDIM 
ÇANTASI</t>
  </si>
  <si>
    <t>E</t>
  </si>
  <si>
    <t>03 FF 002</t>
  </si>
  <si>
    <t>272 355 0109</t>
  </si>
  <si>
    <t>MİNÜBÜS</t>
  </si>
  <si>
    <t>2015</t>
  </si>
  <si>
    <t>TAHİR SAYIN</t>
  </si>
  <si>
    <t>03 F 0001</t>
  </si>
  <si>
    <t>272 3550109</t>
  </si>
  <si>
    <t>2014</t>
  </si>
  <si>
    <t>ERDAL YÜKSEL</t>
  </si>
  <si>
    <t>DİNAR BİRLİK SEY.TUR.OTO.TEK.GIDA İTH.İHR.SAN.VE TİC.LDT.ŞTİ</t>
  </si>
  <si>
    <t>YENİ GARAJ İÇİ</t>
  </si>
  <si>
    <t>Afşar-Kazanpınar-Dombay-Yeşilyurt</t>
  </si>
  <si>
    <t>Keklicek-Çağlayan</t>
  </si>
  <si>
    <t>Çobansaray</t>
  </si>
  <si>
    <t>Çayüstü</t>
  </si>
  <si>
    <t>Karataş-Cumhuriyet Akça Mah-Seydili Mah-Ömerli Mah.</t>
  </si>
  <si>
    <t>Uluköy</t>
  </si>
  <si>
    <t>Karabedir-Akçaköy</t>
  </si>
  <si>
    <t>Çapalı-Eldere-Karakuyu-Burunkaya-Alacatlı</t>
  </si>
  <si>
    <t>Akgün-Aşağı Mah.</t>
  </si>
  <si>
    <t>Akgün Yukarı Mahalle</t>
  </si>
  <si>
    <t>Sütlaç</t>
  </si>
  <si>
    <t>Duman-Tugaylı</t>
  </si>
  <si>
    <t>Yeşilhüyük</t>
  </si>
  <si>
    <t>Belempınar-Yüksel-Kabaklı</t>
  </si>
  <si>
    <t>Avdan</t>
  </si>
  <si>
    <t>Çakıcı</t>
  </si>
  <si>
    <t>Yapağlı-Kızıllı-Yaka</t>
  </si>
  <si>
    <t>Karahacılı (eski köy)</t>
  </si>
  <si>
    <t>Karahacılı (yeni Köy)</t>
  </si>
  <si>
    <t>Gençali-Oğullar</t>
  </si>
  <si>
    <t>Yelalan-Palaz</t>
  </si>
  <si>
    <t>Tekin</t>
  </si>
  <si>
    <t>Bademli Orta Mah-Camili Mah</t>
  </si>
  <si>
    <t>Yeşilçat-Hacı Mehmet Mah.-Peynir Yemez Mah</t>
  </si>
  <si>
    <t>Pınarlı</t>
  </si>
  <si>
    <t>Dikici</t>
  </si>
  <si>
    <t>Bülüçalan</t>
  </si>
  <si>
    <t>Çiçektepe-Kınık-Akçin</t>
  </si>
  <si>
    <t>Kadılar</t>
  </si>
  <si>
    <t>Alpaslan-Ergenli</t>
  </si>
  <si>
    <t>Tatarlı-Okçular</t>
  </si>
  <si>
    <t>Yıprak-Göçerli-Doğanlı</t>
  </si>
  <si>
    <t>Haydarlı</t>
  </si>
  <si>
    <t>Ocaklı-Akpınarlı</t>
  </si>
  <si>
    <t>Çürüklü-Bağcılar</t>
  </si>
  <si>
    <t xml:space="preserve">Çiçektepe-Kınık </t>
  </si>
  <si>
    <t>Alpaslan-Ergenli-Okçular</t>
  </si>
  <si>
    <t>Çiçektepe</t>
  </si>
  <si>
    <t>Alpaslan-Okçular</t>
  </si>
  <si>
    <t>Göçerli-Doğanlı</t>
  </si>
  <si>
    <t>273 355 0109</t>
  </si>
  <si>
    <t>274 355 0109</t>
  </si>
  <si>
    <t>275 355 0109</t>
  </si>
  <si>
    <t>276 355 0109</t>
  </si>
  <si>
    <t>277 355 0109</t>
  </si>
  <si>
    <t>278 355 0109</t>
  </si>
  <si>
    <t>279 355 0109</t>
  </si>
  <si>
    <t>280 355 0109</t>
  </si>
  <si>
    <t>281 355 0109</t>
  </si>
  <si>
    <t>DİNAR MERKEZ LİSE VE DENGİ OKULLAR</t>
  </si>
  <si>
    <t>TATARLI ÇPL</t>
  </si>
  <si>
    <t>HAYDARLI ÇPL</t>
  </si>
  <si>
    <t>TATARLI İMAM-HATİP ORTAOKULU</t>
  </si>
  <si>
    <t>4 F 0001</t>
  </si>
  <si>
    <t>5 F 0001</t>
  </si>
  <si>
    <t>6 F 0001</t>
  </si>
  <si>
    <t>7 F 0001</t>
  </si>
  <si>
    <t>8 F 0001</t>
  </si>
  <si>
    <t>9 F 0001</t>
  </si>
  <si>
    <t>10 F 0001</t>
  </si>
  <si>
    <t>11 F 0001</t>
  </si>
  <si>
    <t>12 F 0001</t>
  </si>
  <si>
    <t>13 F 0001</t>
  </si>
  <si>
    <t>14 F 0001</t>
  </si>
  <si>
    <t>15 F 0001</t>
  </si>
  <si>
    <t>16 F 0001</t>
  </si>
  <si>
    <t>17 F 0001</t>
  </si>
  <si>
    <t>18 F 0001</t>
  </si>
  <si>
    <t>19 F 0001</t>
  </si>
  <si>
    <t>20 F 0001</t>
  </si>
  <si>
    <t>21 F 0001</t>
  </si>
  <si>
    <t>22 F 0001</t>
  </si>
  <si>
    <t>23 F 0001</t>
  </si>
  <si>
    <t>24 F 0001</t>
  </si>
  <si>
    <t>25 F 0001</t>
  </si>
  <si>
    <t>26 F 0001</t>
  </si>
  <si>
    <t>27 F 0001</t>
  </si>
  <si>
    <t>28 F 0001</t>
  </si>
  <si>
    <t>29 F 0001</t>
  </si>
  <si>
    <t>30 F 0001</t>
  </si>
  <si>
    <t>31 F 0001</t>
  </si>
  <si>
    <t>32 F 0001</t>
  </si>
  <si>
    <t>33 F 0001</t>
  </si>
  <si>
    <t>34 F 0001</t>
  </si>
  <si>
    <t>35 F 0001</t>
  </si>
  <si>
    <t>36 F 0001</t>
  </si>
  <si>
    <t>37 F 0001</t>
  </si>
  <si>
    <t>38 F 0001</t>
  </si>
  <si>
    <t>39 F 0001</t>
  </si>
  <si>
    <t>40 F 0001</t>
  </si>
  <si>
    <t>41 F 0001</t>
  </si>
  <si>
    <t>42 F 0001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</si>
</sst>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dd/mm/yyyy"/>
    <numFmt numFmtId="190" formatCode="[&lt;=9999999]###\-####;\(###\)\ ###\-####"/>
    <numFmt numFmtId="191" formatCode="[$€-2]\ #,##0.00_);[Red]\([$€-2]\ #,##0.00\)"/>
  </numFmts>
  <fonts count="29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Arial"/>
      <family val="0"/>
    </font>
    <font>
      <sz val="9"/>
      <name val="Tahoma"/>
      <family val="0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sz val="12"/>
      <name val="Arial Tur"/>
      <family val="0"/>
    </font>
    <font>
      <sz val="8"/>
      <name val="Tahoma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90" fontId="19" fillId="0" borderId="0" xfId="0" applyNumberFormat="1" applyFont="1" applyAlignment="1">
      <alignment horizontal="center"/>
    </xf>
    <xf numFmtId="0" fontId="19" fillId="24" borderId="14" xfId="0" applyNumberFormat="1" applyFont="1" applyFill="1" applyBorder="1" applyAlignment="1">
      <alignment horizontal="center" vertical="center"/>
    </xf>
    <xf numFmtId="0" fontId="19" fillId="24" borderId="14" xfId="0" applyNumberFormat="1" applyFont="1" applyFill="1" applyBorder="1" applyAlignment="1">
      <alignment horizontal="center" vertical="center" wrapText="1"/>
    </xf>
    <xf numFmtId="190" fontId="19" fillId="24" borderId="14" xfId="0" applyNumberFormat="1" applyFont="1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>
      <alignment horizontal="center" vertical="center" textRotation="90" wrapText="1"/>
    </xf>
    <xf numFmtId="49" fontId="19" fillId="24" borderId="14" xfId="0" applyNumberFormat="1" applyFont="1" applyFill="1" applyBorder="1" applyAlignment="1">
      <alignment horizontal="left"/>
    </xf>
    <xf numFmtId="0" fontId="19" fillId="24" borderId="14" xfId="0" applyNumberFormat="1" applyFont="1" applyFill="1" applyBorder="1" applyAlignment="1">
      <alignment/>
    </xf>
    <xf numFmtId="190" fontId="19" fillId="24" borderId="14" xfId="0" applyNumberFormat="1" applyFont="1" applyFill="1" applyBorder="1" applyAlignment="1">
      <alignment horizontal="center"/>
    </xf>
    <xf numFmtId="49" fontId="19" fillId="24" borderId="14" xfId="0" applyNumberFormat="1" applyFont="1" applyFill="1" applyBorder="1" applyAlignment="1">
      <alignment horizontal="center"/>
    </xf>
    <xf numFmtId="0" fontId="19" fillId="24" borderId="14" xfId="0" applyNumberFormat="1" applyFont="1" applyFill="1" applyBorder="1" applyAlignment="1">
      <alignment horizontal="center"/>
    </xf>
    <xf numFmtId="0" fontId="19" fillId="24" borderId="14" xfId="0" applyNumberFormat="1" applyFont="1" applyFill="1" applyBorder="1" applyAlignment="1">
      <alignment horizontal="left"/>
    </xf>
    <xf numFmtId="0" fontId="19" fillId="24" borderId="14" xfId="0" applyNumberFormat="1" applyFont="1" applyFill="1" applyBorder="1" applyAlignment="1">
      <alignment horizontal="left" vertical="center"/>
    </xf>
    <xf numFmtId="49" fontId="19" fillId="0" borderId="14" xfId="0" applyNumberFormat="1" applyFont="1" applyFill="1" applyBorder="1" applyAlignment="1">
      <alignment horizontal="left"/>
    </xf>
    <xf numFmtId="0" fontId="20" fillId="0" borderId="14" xfId="0" applyNumberFormat="1" applyFont="1" applyFill="1" applyBorder="1" applyAlignment="1">
      <alignment/>
    </xf>
    <xf numFmtId="49" fontId="19" fillId="0" borderId="14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left"/>
    </xf>
    <xf numFmtId="0" fontId="19" fillId="0" borderId="14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90" fontId="19" fillId="0" borderId="14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vertical="center"/>
    </xf>
    <xf numFmtId="0" fontId="1" fillId="7" borderId="18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vertical="center"/>
    </xf>
    <xf numFmtId="0" fontId="1" fillId="7" borderId="2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vertical="center"/>
    </xf>
    <xf numFmtId="0" fontId="1" fillId="7" borderId="21" xfId="0" applyFont="1" applyFill="1" applyBorder="1" applyAlignment="1">
      <alignment horizontal="center" vertical="center"/>
    </xf>
    <xf numFmtId="0" fontId="24" fillId="11" borderId="23" xfId="0" applyFont="1" applyFill="1" applyBorder="1" applyAlignment="1">
      <alignment horizontal="left" vertical="center" shrinkToFit="1"/>
    </xf>
    <xf numFmtId="0" fontId="25" fillId="11" borderId="14" xfId="0" applyFont="1" applyFill="1" applyBorder="1" applyAlignment="1">
      <alignment shrinkToFit="1"/>
    </xf>
    <xf numFmtId="0" fontId="25" fillId="11" borderId="14" xfId="0" applyFont="1" applyFill="1" applyBorder="1" applyAlignment="1">
      <alignment wrapText="1"/>
    </xf>
    <xf numFmtId="0" fontId="25" fillId="11" borderId="14" xfId="0" applyFont="1" applyFill="1" applyBorder="1" applyAlignment="1">
      <alignment/>
    </xf>
    <xf numFmtId="0" fontId="25" fillId="25" borderId="23" xfId="0" applyFont="1" applyFill="1" applyBorder="1" applyAlignment="1" applyProtection="1">
      <alignment vertical="center" shrinkToFit="1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indent="2"/>
    </xf>
    <xf numFmtId="0" fontId="1" fillId="0" borderId="29" xfId="0" applyFont="1" applyBorder="1" applyAlignment="1">
      <alignment horizontal="left" vertical="center" indent="2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indent="2"/>
    </xf>
    <xf numFmtId="0" fontId="1" fillId="0" borderId="30" xfId="0" applyFont="1" applyBorder="1" applyAlignment="1">
      <alignment horizontal="left" vertical="center" indent="2"/>
    </xf>
    <xf numFmtId="190" fontId="1" fillId="0" borderId="31" xfId="0" applyNumberFormat="1" applyFont="1" applyBorder="1" applyAlignment="1">
      <alignment horizontal="left" vertical="center" indent="2"/>
    </xf>
    <xf numFmtId="190" fontId="1" fillId="0" borderId="32" xfId="0" applyNumberFormat="1" applyFont="1" applyBorder="1" applyAlignment="1">
      <alignment horizontal="left" vertical="center" indent="2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indent="2"/>
    </xf>
    <xf numFmtId="0" fontId="1" fillId="0" borderId="35" xfId="0" applyFont="1" applyBorder="1" applyAlignment="1">
      <alignment horizontal="left" vertical="center" indent="2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7" fillId="26" borderId="25" xfId="0" applyFont="1" applyFill="1" applyBorder="1" applyAlignment="1" applyProtection="1">
      <alignment horizontal="left" vertical="center" indent="2"/>
      <protection locked="0"/>
    </xf>
    <xf numFmtId="0" fontId="27" fillId="26" borderId="30" xfId="0" applyFont="1" applyFill="1" applyBorder="1" applyAlignment="1" applyProtection="1">
      <alignment horizontal="left" vertical="center" indent="2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b/>
        <i val="0"/>
        <color auto="1"/>
      </font>
      <fill>
        <patternFill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ocuments\TA&#350;IMALI%20E&#286;&#304;T&#304;M\&#304;LK&#214;&#286;RET&#304;M%20TA&#350;IMA%20YEMEK%20&#304;HALE%20DOSYASI\2016-2017%20&#214;&#286;RET&#304;M%20YILI%20&#304;LK&#214;&#286;RET&#304;M\2016_TA&#350;IMALI_YAKLA&#350;IK_MAL&#304;YET_HESAPL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-1"/>
      <sheetName val="Ek-2"/>
      <sheetName val="MENÜ"/>
      <sheetName val="BİLGİLER"/>
      <sheetName val="KATSAYILAR"/>
      <sheetName val="MERKEZ"/>
      <sheetName val="TAŞINAN"/>
      <sheetName val="GİRİS"/>
      <sheetName val="CETVEL"/>
      <sheetName val="İHALE"/>
      <sheetName val="YASAL"/>
      <sheetName val="EK1"/>
      <sheetName val="HESAP"/>
    </sheetNames>
    <sheetDataSet>
      <sheetData sheetId="5">
        <row r="2">
          <cell r="B2" t="str">
            <v>DİNAR MERKEZ LİSE VE DENGİ OKULLAR</v>
          </cell>
        </row>
        <row r="3">
          <cell r="B3" t="str">
            <v>HAYDARLI ÇPL</v>
          </cell>
        </row>
        <row r="4">
          <cell r="B4" t="str">
            <v>TATARLI ÇPL</v>
          </cell>
        </row>
        <row r="5">
          <cell r="B5" t="str">
            <v>TATARLI İMAM-HATİP ORTAOKULU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1.28125" style="8" customWidth="1"/>
    <col min="2" max="2" width="40.00390625" style="8" customWidth="1"/>
    <col min="3" max="3" width="13.57421875" style="9" customWidth="1"/>
    <col min="4" max="4" width="17.57421875" style="11" customWidth="1"/>
    <col min="5" max="5" width="30.140625" style="9" bestFit="1" customWidth="1"/>
    <col min="6" max="6" width="32.8515625" style="8" customWidth="1"/>
    <col min="7" max="7" width="14.8515625" style="8" customWidth="1"/>
    <col min="8" max="8" width="14.28125" style="10" customWidth="1"/>
    <col min="9" max="9" width="16.421875" style="8" customWidth="1"/>
    <col min="10" max="10" width="35.8515625" style="8" customWidth="1"/>
    <col min="11" max="16384" width="9.140625" style="8" customWidth="1"/>
  </cols>
  <sheetData>
    <row r="1" spans="1:11" ht="30">
      <c r="A1" s="12" t="s">
        <v>5</v>
      </c>
      <c r="B1" s="13" t="s">
        <v>0</v>
      </c>
      <c r="C1" s="12" t="s">
        <v>1</v>
      </c>
      <c r="D1" s="14" t="s">
        <v>2</v>
      </c>
      <c r="E1" s="12" t="s">
        <v>40</v>
      </c>
      <c r="F1" s="13" t="s">
        <v>3</v>
      </c>
      <c r="G1" s="13" t="s">
        <v>4</v>
      </c>
      <c r="H1" s="12" t="s">
        <v>6</v>
      </c>
      <c r="I1" s="12" t="s">
        <v>7</v>
      </c>
      <c r="J1" s="12" t="s">
        <v>8</v>
      </c>
      <c r="K1" s="15" t="s">
        <v>9</v>
      </c>
    </row>
    <row r="2" spans="1:11" ht="12" customHeight="1">
      <c r="A2" s="16" t="s">
        <v>46</v>
      </c>
      <c r="B2" s="17" t="s">
        <v>55</v>
      </c>
      <c r="C2" s="17" t="s">
        <v>56</v>
      </c>
      <c r="D2" s="18" t="s">
        <v>47</v>
      </c>
      <c r="E2" s="58" t="s">
        <v>106</v>
      </c>
      <c r="F2" s="54" t="s">
        <v>57</v>
      </c>
      <c r="G2" s="17" t="s">
        <v>48</v>
      </c>
      <c r="H2" s="19" t="s">
        <v>49</v>
      </c>
      <c r="I2" s="20">
        <v>18</v>
      </c>
      <c r="J2" s="21" t="s">
        <v>50</v>
      </c>
      <c r="K2" s="20" t="s">
        <v>45</v>
      </c>
    </row>
    <row r="3" spans="1:11" ht="15">
      <c r="A3" s="16" t="s">
        <v>51</v>
      </c>
      <c r="B3" s="17" t="s">
        <v>55</v>
      </c>
      <c r="C3" s="17" t="s">
        <v>56</v>
      </c>
      <c r="D3" s="18" t="s">
        <v>52</v>
      </c>
      <c r="E3" s="58" t="s">
        <v>106</v>
      </c>
      <c r="F3" s="54" t="s">
        <v>58</v>
      </c>
      <c r="G3" s="17" t="s">
        <v>48</v>
      </c>
      <c r="H3" s="19" t="s">
        <v>53</v>
      </c>
      <c r="I3" s="20">
        <v>14</v>
      </c>
      <c r="J3" s="21" t="s">
        <v>54</v>
      </c>
      <c r="K3" s="20" t="s">
        <v>45</v>
      </c>
    </row>
    <row r="4" spans="1:11" ht="15">
      <c r="A4" s="16" t="s">
        <v>110</v>
      </c>
      <c r="B4" s="17" t="s">
        <v>55</v>
      </c>
      <c r="C4" s="17" t="s">
        <v>56</v>
      </c>
      <c r="D4" s="18" t="s">
        <v>47</v>
      </c>
      <c r="E4" s="58" t="s">
        <v>106</v>
      </c>
      <c r="F4" s="54" t="s">
        <v>59</v>
      </c>
      <c r="G4" s="17" t="s">
        <v>48</v>
      </c>
      <c r="H4" s="19"/>
      <c r="I4" s="12"/>
      <c r="J4" s="22"/>
      <c r="K4" s="12"/>
    </row>
    <row r="5" spans="1:11" ht="15">
      <c r="A5" s="16" t="s">
        <v>111</v>
      </c>
      <c r="B5" s="17" t="s">
        <v>55</v>
      </c>
      <c r="C5" s="17" t="s">
        <v>56</v>
      </c>
      <c r="D5" s="18" t="s">
        <v>47</v>
      </c>
      <c r="E5" s="58" t="s">
        <v>106</v>
      </c>
      <c r="F5" s="54" t="s">
        <v>60</v>
      </c>
      <c r="G5" s="17" t="s">
        <v>48</v>
      </c>
      <c r="H5" s="19"/>
      <c r="I5" s="20"/>
      <c r="J5" s="21"/>
      <c r="K5" s="20"/>
    </row>
    <row r="6" spans="1:11" ht="15">
      <c r="A6" s="16" t="s">
        <v>112</v>
      </c>
      <c r="B6" s="17" t="s">
        <v>55</v>
      </c>
      <c r="C6" s="17" t="s">
        <v>56</v>
      </c>
      <c r="D6" s="18" t="s">
        <v>47</v>
      </c>
      <c r="E6" s="58" t="s">
        <v>106</v>
      </c>
      <c r="F6" s="54" t="s">
        <v>61</v>
      </c>
      <c r="G6" s="17" t="s">
        <v>48</v>
      </c>
      <c r="H6" s="19"/>
      <c r="I6" s="20"/>
      <c r="J6" s="21"/>
      <c r="K6" s="20"/>
    </row>
    <row r="7" spans="1:11" ht="15">
      <c r="A7" s="16" t="s">
        <v>113</v>
      </c>
      <c r="B7" s="17" t="s">
        <v>55</v>
      </c>
      <c r="C7" s="17" t="s">
        <v>56</v>
      </c>
      <c r="D7" s="18" t="s">
        <v>47</v>
      </c>
      <c r="E7" s="58" t="s">
        <v>106</v>
      </c>
      <c r="F7" s="54" t="s">
        <v>62</v>
      </c>
      <c r="G7" s="17" t="s">
        <v>48</v>
      </c>
      <c r="H7" s="19"/>
      <c r="I7" s="12"/>
      <c r="J7" s="22"/>
      <c r="K7" s="12"/>
    </row>
    <row r="8" spans="1:11" ht="15">
      <c r="A8" s="16" t="s">
        <v>114</v>
      </c>
      <c r="B8" s="17" t="s">
        <v>55</v>
      </c>
      <c r="C8" s="17" t="s">
        <v>56</v>
      </c>
      <c r="D8" s="18" t="s">
        <v>47</v>
      </c>
      <c r="E8" s="58" t="s">
        <v>106</v>
      </c>
      <c r="F8" s="54" t="s">
        <v>63</v>
      </c>
      <c r="G8" s="17" t="s">
        <v>48</v>
      </c>
      <c r="H8" s="19"/>
      <c r="I8" s="20"/>
      <c r="J8" s="21"/>
      <c r="K8" s="20"/>
    </row>
    <row r="9" spans="1:11" ht="15">
      <c r="A9" s="16" t="s">
        <v>115</v>
      </c>
      <c r="B9" s="17" t="s">
        <v>55</v>
      </c>
      <c r="C9" s="17" t="s">
        <v>56</v>
      </c>
      <c r="D9" s="18" t="s">
        <v>47</v>
      </c>
      <c r="E9" s="58" t="s">
        <v>106</v>
      </c>
      <c r="F9" s="54" t="s">
        <v>64</v>
      </c>
      <c r="G9" s="17" t="s">
        <v>48</v>
      </c>
      <c r="H9" s="19"/>
      <c r="I9" s="20"/>
      <c r="J9" s="21"/>
      <c r="K9" s="20"/>
    </row>
    <row r="10" spans="1:11" ht="15">
      <c r="A10" s="16" t="s">
        <v>116</v>
      </c>
      <c r="B10" s="17" t="s">
        <v>55</v>
      </c>
      <c r="C10" s="17" t="s">
        <v>56</v>
      </c>
      <c r="D10" s="18" t="s">
        <v>47</v>
      </c>
      <c r="E10" s="58" t="s">
        <v>106</v>
      </c>
      <c r="F10" s="54" t="s">
        <v>65</v>
      </c>
      <c r="G10" s="17" t="s">
        <v>48</v>
      </c>
      <c r="H10" s="19"/>
      <c r="I10" s="12"/>
      <c r="J10" s="22"/>
      <c r="K10" s="12"/>
    </row>
    <row r="11" spans="1:11" ht="15">
      <c r="A11" s="16" t="s">
        <v>117</v>
      </c>
      <c r="B11" s="17" t="s">
        <v>55</v>
      </c>
      <c r="C11" s="17" t="s">
        <v>56</v>
      </c>
      <c r="D11" s="18" t="s">
        <v>47</v>
      </c>
      <c r="E11" s="58" t="s">
        <v>106</v>
      </c>
      <c r="F11" s="54" t="s">
        <v>66</v>
      </c>
      <c r="G11" s="17" t="s">
        <v>48</v>
      </c>
      <c r="H11" s="19"/>
      <c r="I11" s="20"/>
      <c r="J11" s="21"/>
      <c r="K11" s="20"/>
    </row>
    <row r="12" spans="1:11" ht="15">
      <c r="A12" s="16" t="s">
        <v>118</v>
      </c>
      <c r="B12" s="17" t="s">
        <v>55</v>
      </c>
      <c r="C12" s="17" t="s">
        <v>56</v>
      </c>
      <c r="D12" s="18" t="s">
        <v>47</v>
      </c>
      <c r="E12" s="58" t="s">
        <v>106</v>
      </c>
      <c r="F12" s="54" t="s">
        <v>67</v>
      </c>
      <c r="G12" s="17" t="s">
        <v>48</v>
      </c>
      <c r="H12" s="19"/>
      <c r="I12" s="20"/>
      <c r="J12" s="21"/>
      <c r="K12" s="20"/>
    </row>
    <row r="13" spans="1:11" ht="15">
      <c r="A13" s="16" t="s">
        <v>119</v>
      </c>
      <c r="B13" s="17" t="s">
        <v>55</v>
      </c>
      <c r="C13" s="17" t="s">
        <v>56</v>
      </c>
      <c r="D13" s="18" t="s">
        <v>47</v>
      </c>
      <c r="E13" s="58" t="s">
        <v>106</v>
      </c>
      <c r="F13" s="54" t="s">
        <v>68</v>
      </c>
      <c r="G13" s="17" t="s">
        <v>48</v>
      </c>
      <c r="H13" s="19"/>
      <c r="I13" s="12"/>
      <c r="J13" s="22"/>
      <c r="K13" s="12"/>
    </row>
    <row r="14" spans="1:11" ht="15">
      <c r="A14" s="16" t="s">
        <v>120</v>
      </c>
      <c r="B14" s="17" t="s">
        <v>55</v>
      </c>
      <c r="C14" s="17" t="s">
        <v>56</v>
      </c>
      <c r="D14" s="18" t="s">
        <v>47</v>
      </c>
      <c r="E14" s="58" t="s">
        <v>106</v>
      </c>
      <c r="F14" s="54" t="s">
        <v>69</v>
      </c>
      <c r="G14" s="17" t="s">
        <v>48</v>
      </c>
      <c r="H14" s="19"/>
      <c r="I14" s="20"/>
      <c r="J14" s="21"/>
      <c r="K14" s="20"/>
    </row>
    <row r="15" spans="1:11" ht="15">
      <c r="A15" s="16" t="s">
        <v>121</v>
      </c>
      <c r="B15" s="17" t="s">
        <v>55</v>
      </c>
      <c r="C15" s="17" t="s">
        <v>56</v>
      </c>
      <c r="D15" s="18" t="s">
        <v>47</v>
      </c>
      <c r="E15" s="58" t="s">
        <v>106</v>
      </c>
      <c r="F15" s="55" t="s">
        <v>70</v>
      </c>
      <c r="G15" s="17" t="s">
        <v>48</v>
      </c>
      <c r="H15" s="19"/>
      <c r="I15" s="20"/>
      <c r="J15" s="21"/>
      <c r="K15" s="20"/>
    </row>
    <row r="16" spans="1:11" ht="15">
      <c r="A16" s="16" t="s">
        <v>122</v>
      </c>
      <c r="B16" s="17" t="s">
        <v>55</v>
      </c>
      <c r="C16" s="17" t="s">
        <v>56</v>
      </c>
      <c r="D16" s="18" t="s">
        <v>47</v>
      </c>
      <c r="E16" s="58" t="s">
        <v>106</v>
      </c>
      <c r="F16" s="55" t="s">
        <v>71</v>
      </c>
      <c r="G16" s="17" t="s">
        <v>48</v>
      </c>
      <c r="H16" s="19"/>
      <c r="I16" s="20"/>
      <c r="J16" s="21"/>
      <c r="K16" s="20"/>
    </row>
    <row r="17" spans="1:11" ht="15">
      <c r="A17" s="16" t="s">
        <v>123</v>
      </c>
      <c r="B17" s="17" t="s">
        <v>55</v>
      </c>
      <c r="C17" s="17" t="s">
        <v>56</v>
      </c>
      <c r="D17" s="18" t="s">
        <v>47</v>
      </c>
      <c r="E17" s="58" t="s">
        <v>106</v>
      </c>
      <c r="F17" s="55" t="s">
        <v>72</v>
      </c>
      <c r="G17" s="17" t="s">
        <v>48</v>
      </c>
      <c r="H17" s="19"/>
      <c r="I17" s="12"/>
      <c r="J17" s="22"/>
      <c r="K17" s="12"/>
    </row>
    <row r="18" spans="1:11" ht="15">
      <c r="A18" s="16" t="s">
        <v>124</v>
      </c>
      <c r="B18" s="17" t="s">
        <v>55</v>
      </c>
      <c r="C18" s="17" t="s">
        <v>56</v>
      </c>
      <c r="D18" s="18" t="s">
        <v>47</v>
      </c>
      <c r="E18" s="58" t="s">
        <v>106</v>
      </c>
      <c r="F18" s="55" t="s">
        <v>73</v>
      </c>
      <c r="G18" s="17" t="s">
        <v>48</v>
      </c>
      <c r="H18" s="19"/>
      <c r="I18" s="20"/>
      <c r="J18" s="21"/>
      <c r="K18" s="20"/>
    </row>
    <row r="19" spans="1:11" ht="15">
      <c r="A19" s="16" t="s">
        <v>125</v>
      </c>
      <c r="B19" s="17" t="s">
        <v>55</v>
      </c>
      <c r="C19" s="17" t="s">
        <v>56</v>
      </c>
      <c r="D19" s="18" t="s">
        <v>47</v>
      </c>
      <c r="E19" s="58" t="s">
        <v>106</v>
      </c>
      <c r="F19" s="55" t="s">
        <v>74</v>
      </c>
      <c r="G19" s="17" t="s">
        <v>48</v>
      </c>
      <c r="H19" s="19"/>
      <c r="I19" s="20"/>
      <c r="J19" s="21"/>
      <c r="K19" s="20"/>
    </row>
    <row r="20" spans="1:11" ht="15">
      <c r="A20" s="16" t="s">
        <v>126</v>
      </c>
      <c r="B20" s="17" t="s">
        <v>55</v>
      </c>
      <c r="C20" s="17" t="s">
        <v>56</v>
      </c>
      <c r="D20" s="18" t="s">
        <v>47</v>
      </c>
      <c r="E20" s="58" t="s">
        <v>106</v>
      </c>
      <c r="F20" s="55" t="s">
        <v>75</v>
      </c>
      <c r="G20" s="17" t="s">
        <v>48</v>
      </c>
      <c r="H20" s="19"/>
      <c r="I20" s="12"/>
      <c r="J20" s="22"/>
      <c r="K20" s="20"/>
    </row>
    <row r="21" spans="1:11" ht="15">
      <c r="A21" s="16" t="s">
        <v>127</v>
      </c>
      <c r="B21" s="17" t="s">
        <v>55</v>
      </c>
      <c r="C21" s="17" t="s">
        <v>56</v>
      </c>
      <c r="D21" s="18" t="s">
        <v>47</v>
      </c>
      <c r="E21" s="58" t="s">
        <v>106</v>
      </c>
      <c r="F21" s="55" t="s">
        <v>76</v>
      </c>
      <c r="G21" s="17" t="s">
        <v>48</v>
      </c>
      <c r="H21" s="19"/>
      <c r="I21" s="20"/>
      <c r="J21" s="21"/>
      <c r="K21" s="20"/>
    </row>
    <row r="22" spans="1:11" ht="15">
      <c r="A22" s="16" t="s">
        <v>128</v>
      </c>
      <c r="B22" s="17" t="s">
        <v>55</v>
      </c>
      <c r="C22" s="17" t="s">
        <v>56</v>
      </c>
      <c r="D22" s="18" t="s">
        <v>47</v>
      </c>
      <c r="E22" s="58" t="s">
        <v>106</v>
      </c>
      <c r="F22" s="55" t="s">
        <v>77</v>
      </c>
      <c r="G22" s="17" t="s">
        <v>48</v>
      </c>
      <c r="H22" s="19"/>
      <c r="I22" s="12"/>
      <c r="J22" s="22"/>
      <c r="K22" s="12"/>
    </row>
    <row r="23" spans="1:11" ht="15">
      <c r="A23" s="16" t="s">
        <v>129</v>
      </c>
      <c r="B23" s="17" t="s">
        <v>55</v>
      </c>
      <c r="C23" s="17" t="s">
        <v>56</v>
      </c>
      <c r="D23" s="18" t="s">
        <v>47</v>
      </c>
      <c r="E23" s="58" t="s">
        <v>106</v>
      </c>
      <c r="F23" s="55" t="s">
        <v>78</v>
      </c>
      <c r="G23" s="17" t="s">
        <v>48</v>
      </c>
      <c r="H23" s="19"/>
      <c r="I23" s="20"/>
      <c r="J23" s="21"/>
      <c r="K23" s="20"/>
    </row>
    <row r="24" spans="1:11" ht="15">
      <c r="A24" s="16" t="s">
        <v>130</v>
      </c>
      <c r="B24" s="17" t="s">
        <v>55</v>
      </c>
      <c r="C24" s="17" t="s">
        <v>56</v>
      </c>
      <c r="D24" s="18" t="s">
        <v>47</v>
      </c>
      <c r="E24" s="58" t="s">
        <v>106</v>
      </c>
      <c r="F24" s="55" t="s">
        <v>79</v>
      </c>
      <c r="G24" s="17" t="s">
        <v>48</v>
      </c>
      <c r="H24" s="19"/>
      <c r="I24" s="12"/>
      <c r="J24" s="22"/>
      <c r="K24" s="12"/>
    </row>
    <row r="25" spans="1:11" ht="15">
      <c r="A25" s="16" t="s">
        <v>131</v>
      </c>
      <c r="B25" s="17" t="s">
        <v>55</v>
      </c>
      <c r="C25" s="17" t="s">
        <v>56</v>
      </c>
      <c r="D25" s="18" t="s">
        <v>47</v>
      </c>
      <c r="E25" s="58" t="s">
        <v>106</v>
      </c>
      <c r="F25" s="55" t="s">
        <v>80</v>
      </c>
      <c r="G25" s="17" t="s">
        <v>48</v>
      </c>
      <c r="H25" s="19"/>
      <c r="I25" s="20"/>
      <c r="J25" s="21"/>
      <c r="K25" s="20"/>
    </row>
    <row r="26" spans="1:11" ht="15">
      <c r="A26" s="16" t="s">
        <v>132</v>
      </c>
      <c r="B26" s="17" t="s">
        <v>55</v>
      </c>
      <c r="C26" s="17" t="s">
        <v>56</v>
      </c>
      <c r="D26" s="18" t="s">
        <v>47</v>
      </c>
      <c r="E26" s="58" t="s">
        <v>106</v>
      </c>
      <c r="F26" s="55" t="s">
        <v>81</v>
      </c>
      <c r="G26" s="17" t="s">
        <v>48</v>
      </c>
      <c r="H26" s="19"/>
      <c r="I26" s="20"/>
      <c r="J26" s="21"/>
      <c r="K26" s="20"/>
    </row>
    <row r="27" spans="1:11" ht="15">
      <c r="A27" s="16" t="s">
        <v>133</v>
      </c>
      <c r="B27" s="17" t="s">
        <v>55</v>
      </c>
      <c r="C27" s="17" t="s">
        <v>56</v>
      </c>
      <c r="D27" s="18" t="s">
        <v>47</v>
      </c>
      <c r="E27" s="58" t="s">
        <v>106</v>
      </c>
      <c r="F27" s="55" t="s">
        <v>82</v>
      </c>
      <c r="G27" s="17" t="s">
        <v>48</v>
      </c>
      <c r="H27" s="19"/>
      <c r="I27" s="12"/>
      <c r="J27" s="22"/>
      <c r="K27" s="12"/>
    </row>
    <row r="28" spans="1:11" ht="15">
      <c r="A28" s="16" t="s">
        <v>134</v>
      </c>
      <c r="B28" s="17" t="s">
        <v>55</v>
      </c>
      <c r="C28" s="17" t="s">
        <v>56</v>
      </c>
      <c r="D28" s="18" t="s">
        <v>47</v>
      </c>
      <c r="E28" s="58" t="s">
        <v>106</v>
      </c>
      <c r="F28" s="55" t="s">
        <v>83</v>
      </c>
      <c r="G28" s="17" t="s">
        <v>48</v>
      </c>
      <c r="H28" s="19"/>
      <c r="I28" s="20"/>
      <c r="J28" s="21"/>
      <c r="K28" s="20"/>
    </row>
    <row r="29" spans="1:11" ht="15">
      <c r="A29" s="16" t="s">
        <v>135</v>
      </c>
      <c r="B29" s="17" t="s">
        <v>55</v>
      </c>
      <c r="C29" s="17" t="s">
        <v>56</v>
      </c>
      <c r="D29" s="18" t="s">
        <v>47</v>
      </c>
      <c r="E29" s="58" t="s">
        <v>106</v>
      </c>
      <c r="F29" s="55" t="s">
        <v>84</v>
      </c>
      <c r="G29" s="17" t="s">
        <v>48</v>
      </c>
      <c r="H29" s="19"/>
      <c r="I29" s="12"/>
      <c r="J29" s="22"/>
      <c r="K29" s="12"/>
    </row>
    <row r="30" spans="1:11" ht="11.25" customHeight="1">
      <c r="A30" s="16" t="s">
        <v>136</v>
      </c>
      <c r="B30" s="17" t="s">
        <v>55</v>
      </c>
      <c r="C30" s="17" t="s">
        <v>56</v>
      </c>
      <c r="D30" s="18" t="s">
        <v>47</v>
      </c>
      <c r="E30" s="58" t="s">
        <v>106</v>
      </c>
      <c r="F30" s="55" t="s">
        <v>85</v>
      </c>
      <c r="G30" s="17" t="s">
        <v>48</v>
      </c>
      <c r="H30" s="19"/>
      <c r="I30" s="20"/>
      <c r="J30" s="21"/>
      <c r="K30" s="20"/>
    </row>
    <row r="31" spans="1:11" ht="11.25" customHeight="1">
      <c r="A31" s="16" t="s">
        <v>137</v>
      </c>
      <c r="B31" s="17" t="s">
        <v>55</v>
      </c>
      <c r="C31" s="17" t="s">
        <v>56</v>
      </c>
      <c r="D31" s="18" t="s">
        <v>47</v>
      </c>
      <c r="E31" s="58" t="s">
        <v>106</v>
      </c>
      <c r="F31" s="55" t="s">
        <v>86</v>
      </c>
      <c r="G31" s="17" t="s">
        <v>48</v>
      </c>
      <c r="H31" s="19"/>
      <c r="I31" s="12"/>
      <c r="J31" s="22"/>
      <c r="K31" s="12"/>
    </row>
    <row r="32" spans="1:11" ht="15">
      <c r="A32" s="16" t="s">
        <v>138</v>
      </c>
      <c r="B32" s="17" t="s">
        <v>55</v>
      </c>
      <c r="C32" s="17" t="s">
        <v>56</v>
      </c>
      <c r="D32" s="18" t="s">
        <v>47</v>
      </c>
      <c r="E32" s="58" t="s">
        <v>106</v>
      </c>
      <c r="F32" s="55" t="s">
        <v>87</v>
      </c>
      <c r="G32" s="17" t="s">
        <v>48</v>
      </c>
      <c r="H32" s="19"/>
      <c r="I32" s="20"/>
      <c r="J32" s="21"/>
      <c r="K32" s="20"/>
    </row>
    <row r="33" spans="1:11" ht="15">
      <c r="A33" s="16" t="s">
        <v>139</v>
      </c>
      <c r="B33" s="17" t="s">
        <v>55</v>
      </c>
      <c r="C33" s="17" t="s">
        <v>56</v>
      </c>
      <c r="D33" s="18" t="s">
        <v>47</v>
      </c>
      <c r="E33" s="58" t="s">
        <v>106</v>
      </c>
      <c r="F33" s="55" t="s">
        <v>88</v>
      </c>
      <c r="G33" s="17" t="s">
        <v>48</v>
      </c>
      <c r="H33" s="19"/>
      <c r="I33" s="20"/>
      <c r="J33" s="21"/>
      <c r="K33" s="20"/>
    </row>
    <row r="34" spans="1:11" ht="15">
      <c r="A34" s="16" t="s">
        <v>140</v>
      </c>
      <c r="B34" s="17" t="s">
        <v>55</v>
      </c>
      <c r="C34" s="17" t="s">
        <v>56</v>
      </c>
      <c r="D34" s="18" t="s">
        <v>97</v>
      </c>
      <c r="E34" s="58" t="s">
        <v>106</v>
      </c>
      <c r="F34" s="55" t="s">
        <v>89</v>
      </c>
      <c r="G34" s="17" t="s">
        <v>48</v>
      </c>
      <c r="H34" s="19"/>
      <c r="I34" s="20"/>
      <c r="J34" s="21"/>
      <c r="K34" s="20"/>
    </row>
    <row r="35" spans="1:11" ht="15">
      <c r="A35" s="16" t="s">
        <v>141</v>
      </c>
      <c r="B35" s="17" t="s">
        <v>55</v>
      </c>
      <c r="C35" s="17" t="s">
        <v>56</v>
      </c>
      <c r="D35" s="18" t="s">
        <v>98</v>
      </c>
      <c r="E35" s="58" t="s">
        <v>106</v>
      </c>
      <c r="F35" s="55" t="s">
        <v>90</v>
      </c>
      <c r="G35" s="17" t="s">
        <v>48</v>
      </c>
      <c r="H35" s="19"/>
      <c r="I35" s="12"/>
      <c r="J35" s="22"/>
      <c r="K35" s="12"/>
    </row>
    <row r="36" spans="1:11" ht="15">
      <c r="A36" s="16" t="s">
        <v>142</v>
      </c>
      <c r="B36" s="17" t="s">
        <v>55</v>
      </c>
      <c r="C36" s="17" t="s">
        <v>56</v>
      </c>
      <c r="D36" s="18" t="s">
        <v>99</v>
      </c>
      <c r="E36" s="58" t="s">
        <v>106</v>
      </c>
      <c r="F36" s="55" t="s">
        <v>91</v>
      </c>
      <c r="G36" s="17" t="s">
        <v>48</v>
      </c>
      <c r="H36" s="19"/>
      <c r="I36" s="12"/>
      <c r="J36" s="22"/>
      <c r="K36" s="12"/>
    </row>
    <row r="37" spans="1:11" ht="15">
      <c r="A37" s="16" t="s">
        <v>143</v>
      </c>
      <c r="B37" s="17" t="s">
        <v>55</v>
      </c>
      <c r="C37" s="17" t="s">
        <v>56</v>
      </c>
      <c r="D37" s="18" t="s">
        <v>100</v>
      </c>
      <c r="E37" s="58" t="s">
        <v>107</v>
      </c>
      <c r="F37" s="55" t="s">
        <v>92</v>
      </c>
      <c r="G37" s="17" t="s">
        <v>48</v>
      </c>
      <c r="H37" s="19"/>
      <c r="I37" s="20"/>
      <c r="J37" s="21"/>
      <c r="K37" s="20"/>
    </row>
    <row r="38" spans="1:11" ht="15">
      <c r="A38" s="16" t="s">
        <v>144</v>
      </c>
      <c r="B38" s="17" t="s">
        <v>55</v>
      </c>
      <c r="C38" s="17" t="s">
        <v>56</v>
      </c>
      <c r="D38" s="18" t="s">
        <v>101</v>
      </c>
      <c r="E38" s="58" t="s">
        <v>107</v>
      </c>
      <c r="F38" s="55" t="s">
        <v>93</v>
      </c>
      <c r="G38" s="17" t="s">
        <v>48</v>
      </c>
      <c r="H38" s="25"/>
      <c r="I38" s="26"/>
      <c r="J38" s="27"/>
      <c r="K38" s="28"/>
    </row>
    <row r="39" spans="1:11" ht="15">
      <c r="A39" s="16" t="s">
        <v>145</v>
      </c>
      <c r="B39" s="17" t="s">
        <v>55</v>
      </c>
      <c r="C39" s="17" t="s">
        <v>56</v>
      </c>
      <c r="D39" s="18" t="s">
        <v>102</v>
      </c>
      <c r="E39" s="58" t="s">
        <v>108</v>
      </c>
      <c r="F39" s="55" t="s">
        <v>94</v>
      </c>
      <c r="G39" s="17" t="s">
        <v>48</v>
      </c>
      <c r="H39" s="25"/>
      <c r="I39" s="26"/>
      <c r="J39" s="27"/>
      <c r="K39" s="28"/>
    </row>
    <row r="40" spans="1:11" ht="15">
      <c r="A40" s="16" t="s">
        <v>146</v>
      </c>
      <c r="B40" s="17" t="s">
        <v>55</v>
      </c>
      <c r="C40" s="17" t="s">
        <v>56</v>
      </c>
      <c r="D40" s="18" t="s">
        <v>103</v>
      </c>
      <c r="E40" s="58" t="s">
        <v>108</v>
      </c>
      <c r="F40" s="56" t="s">
        <v>95</v>
      </c>
      <c r="G40" s="17" t="s">
        <v>48</v>
      </c>
      <c r="H40" s="25"/>
      <c r="I40" s="26"/>
      <c r="J40" s="27"/>
      <c r="K40" s="28"/>
    </row>
    <row r="41" spans="1:11" ht="15">
      <c r="A41" s="16" t="s">
        <v>147</v>
      </c>
      <c r="B41" s="17" t="s">
        <v>55</v>
      </c>
      <c r="C41" s="17" t="s">
        <v>56</v>
      </c>
      <c r="D41" s="18" t="s">
        <v>104</v>
      </c>
      <c r="E41" s="58" t="s">
        <v>108</v>
      </c>
      <c r="F41" s="57" t="s">
        <v>96</v>
      </c>
      <c r="G41" s="17" t="s">
        <v>48</v>
      </c>
      <c r="H41" s="25"/>
      <c r="I41" s="26"/>
      <c r="J41" s="29"/>
      <c r="K41" s="28"/>
    </row>
    <row r="42" spans="1:11" ht="15">
      <c r="A42" s="16" t="s">
        <v>148</v>
      </c>
      <c r="B42" s="17" t="s">
        <v>55</v>
      </c>
      <c r="C42" s="17" t="s">
        <v>56</v>
      </c>
      <c r="D42" s="18" t="s">
        <v>105</v>
      </c>
      <c r="E42" s="58" t="s">
        <v>109</v>
      </c>
      <c r="F42" s="57" t="s">
        <v>85</v>
      </c>
      <c r="G42" s="17" t="s">
        <v>48</v>
      </c>
      <c r="H42" s="25"/>
      <c r="I42" s="26"/>
      <c r="J42" s="27"/>
      <c r="K42" s="28"/>
    </row>
    <row r="43" spans="1:11" ht="9.75">
      <c r="A43" s="23"/>
      <c r="B43" s="30"/>
      <c r="C43" s="31"/>
      <c r="D43" s="32"/>
      <c r="E43" s="31"/>
      <c r="F43" s="24"/>
      <c r="G43" s="30"/>
      <c r="H43" s="25"/>
      <c r="I43" s="26"/>
      <c r="J43" s="29"/>
      <c r="K43" s="28"/>
    </row>
    <row r="44" spans="1:11" ht="9.75">
      <c r="A44" s="23"/>
      <c r="B44" s="30"/>
      <c r="C44" s="31"/>
      <c r="D44" s="32"/>
      <c r="E44" s="31"/>
      <c r="F44" s="24"/>
      <c r="G44" s="30"/>
      <c r="H44" s="25"/>
      <c r="I44" s="26"/>
      <c r="J44" s="27"/>
      <c r="K44" s="28"/>
    </row>
    <row r="45" spans="1:11" ht="9.75">
      <c r="A45" s="23"/>
      <c r="B45" s="30"/>
      <c r="C45" s="31"/>
      <c r="D45" s="32"/>
      <c r="E45" s="31"/>
      <c r="F45" s="24"/>
      <c r="G45" s="30"/>
      <c r="H45" s="25"/>
      <c r="I45" s="26"/>
      <c r="J45" s="27"/>
      <c r="K45" s="28"/>
    </row>
    <row r="46" spans="1:11" ht="9.75">
      <c r="A46" s="23"/>
      <c r="B46" s="30"/>
      <c r="C46" s="31"/>
      <c r="D46" s="32"/>
      <c r="E46" s="31"/>
      <c r="F46" s="24"/>
      <c r="G46" s="30"/>
      <c r="H46" s="25"/>
      <c r="I46" s="26"/>
      <c r="J46" s="29"/>
      <c r="K46" s="28"/>
    </row>
    <row r="47" spans="1:11" ht="9.75">
      <c r="A47" s="23"/>
      <c r="B47" s="30"/>
      <c r="C47" s="31"/>
      <c r="D47" s="32"/>
      <c r="E47" s="31"/>
      <c r="F47" s="24"/>
      <c r="G47" s="30"/>
      <c r="H47" s="25"/>
      <c r="I47" s="26"/>
      <c r="J47" s="29"/>
      <c r="K47" s="28"/>
    </row>
  </sheetData>
  <sheetProtection/>
  <conditionalFormatting sqref="E2:E42">
    <cfRule type="cellIs" priority="1" dxfId="0" operator="greaterThan" stopIfTrue="1">
      <formula>0</formula>
    </cfRule>
  </conditionalFormatting>
  <dataValidations count="1">
    <dataValidation type="list" allowBlank="1" showInputMessage="1" showErrorMessage="1" promptTitle="UYARI !" prompt="Lütfen listeden seçiniz." sqref="E2:E42">
      <formula1>liste_merkez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7.28125" style="1" customWidth="1"/>
    <col min="2" max="2" width="8.28125" style="1" customWidth="1"/>
    <col min="3" max="3" width="8.140625" style="1" bestFit="1" customWidth="1"/>
    <col min="4" max="4" width="9.28125" style="1" bestFit="1" customWidth="1"/>
    <col min="5" max="5" width="6.421875" style="1" customWidth="1"/>
    <col min="6" max="6" width="7.00390625" style="1" customWidth="1"/>
    <col min="7" max="7" width="6.421875" style="1" customWidth="1"/>
    <col min="8" max="8" width="6.140625" style="1" customWidth="1"/>
    <col min="9" max="9" width="8.140625" style="1" customWidth="1"/>
    <col min="10" max="10" width="9.28125" style="1" bestFit="1" customWidth="1"/>
    <col min="11" max="11" width="8.140625" style="1" bestFit="1" customWidth="1"/>
    <col min="12" max="12" width="9.28125" style="1" bestFit="1" customWidth="1"/>
    <col min="13" max="13" width="7.7109375" style="1" customWidth="1"/>
    <col min="14" max="14" width="14.57421875" style="1" customWidth="1"/>
    <col min="15" max="16384" width="9.140625" style="1" customWidth="1"/>
  </cols>
  <sheetData>
    <row r="1" spans="1:14" ht="12.75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2.75">
      <c r="A4" s="66" t="s">
        <v>26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24.75" customHeight="1">
      <c r="A5" s="67" t="str">
        <f>BİLGİLER!B1</f>
        <v>FİRMA ADI/ADI VE SOYADI</v>
      </c>
      <c r="B5" s="68"/>
      <c r="C5" s="68"/>
      <c r="D5" s="68"/>
      <c r="E5" s="68"/>
      <c r="F5" s="69" t="str">
        <f>IF(VLOOKUP($F$13,veri,2,FALSE)="","",VLOOKUP($F$13,veri,2,FALSE))</f>
        <v>DİNAR BİRLİK SEY.TUR.OTO.TEK.GIDA İTH.İHR.SAN.VE TİC.LDT.ŞTİ</v>
      </c>
      <c r="G5" s="69"/>
      <c r="H5" s="69"/>
      <c r="I5" s="69"/>
      <c r="J5" s="69"/>
      <c r="K5" s="69"/>
      <c r="L5" s="69"/>
      <c r="M5" s="69"/>
      <c r="N5" s="70"/>
    </row>
    <row r="6" spans="1:14" ht="24.75" customHeight="1">
      <c r="A6" s="71" t="str">
        <f>BİLGİLER!C1</f>
        <v>AÇIK ADRESİ</v>
      </c>
      <c r="B6" s="72"/>
      <c r="C6" s="72"/>
      <c r="D6" s="72"/>
      <c r="E6" s="72"/>
      <c r="F6" s="73" t="str">
        <f>IF(VLOOKUP($F$13,veri,3,FALSE)="","",VLOOKUP($F$13,veri,3,FALSE))</f>
        <v>YENİ GARAJ İÇİ</v>
      </c>
      <c r="G6" s="73"/>
      <c r="H6" s="73"/>
      <c r="I6" s="73"/>
      <c r="J6" s="73"/>
      <c r="K6" s="73"/>
      <c r="L6" s="73"/>
      <c r="M6" s="73"/>
      <c r="N6" s="74"/>
    </row>
    <row r="7" spans="1:14" ht="24.75" customHeight="1">
      <c r="A7" s="59" t="str">
        <f>BİLGİLER!D1</f>
        <v>TELEFON NUMARASI</v>
      </c>
      <c r="B7" s="60"/>
      <c r="C7" s="60"/>
      <c r="D7" s="60"/>
      <c r="E7" s="60"/>
      <c r="F7" s="75" t="str">
        <f>IF(VLOOKUP($F$13,veri,4,FALSE)="","",VLOOKUP($F$13,veri,4,FALSE))</f>
        <v>272 3550109</v>
      </c>
      <c r="G7" s="75"/>
      <c r="H7" s="75"/>
      <c r="I7" s="75"/>
      <c r="J7" s="75"/>
      <c r="K7" s="75"/>
      <c r="L7" s="75"/>
      <c r="M7" s="75"/>
      <c r="N7" s="76"/>
    </row>
    <row r="8" spans="1:14" ht="24.75" customHeight="1">
      <c r="A8" s="59" t="str">
        <f>BİLGİLER!E1</f>
        <v>ÖĞRENCİ SERVİSİNİN YAPILDIĞI OKULUN ADI</v>
      </c>
      <c r="B8" s="60"/>
      <c r="C8" s="60"/>
      <c r="D8" s="60"/>
      <c r="E8" s="60"/>
      <c r="F8" s="61" t="str">
        <f>IF(VLOOKUP($F$13,veri,5,FALSE)="","",VLOOKUP($F$13,veri,5,FALSE))</f>
        <v>DİNAR MERKEZ LİSE VE DENGİ OKULLAR</v>
      </c>
      <c r="G8" s="61"/>
      <c r="H8" s="61"/>
      <c r="I8" s="61"/>
      <c r="J8" s="61"/>
      <c r="K8" s="61"/>
      <c r="L8" s="61"/>
      <c r="M8" s="61"/>
      <c r="N8" s="62"/>
    </row>
    <row r="9" spans="1:14" ht="24.75" customHeight="1">
      <c r="A9" s="71" t="str">
        <f>BİLGİLER!F1</f>
        <v>SERVİSİN YAPILDIĞI GÜZERGAH</v>
      </c>
      <c r="B9" s="72"/>
      <c r="C9" s="72"/>
      <c r="D9" s="72"/>
      <c r="E9" s="72"/>
      <c r="F9" s="61" t="str">
        <f>IF(VLOOKUP($F$13,veri,6,FALSE)="","",VLOOKUP($F$13,veri,6,FALSE))</f>
        <v>Keklicek-Çağlayan</v>
      </c>
      <c r="G9" s="61"/>
      <c r="H9" s="61"/>
      <c r="I9" s="61"/>
      <c r="J9" s="61"/>
      <c r="K9" s="61"/>
      <c r="L9" s="61"/>
      <c r="M9" s="61"/>
      <c r="N9" s="62"/>
    </row>
    <row r="10" spans="1:14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2.75">
      <c r="A11" s="66" t="s">
        <v>27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24.75" customHeight="1">
      <c r="A12" s="78" t="str">
        <f>BİLGİLER!G1</f>
        <v>TAŞITIN CİNSİ</v>
      </c>
      <c r="B12" s="79"/>
      <c r="C12" s="79"/>
      <c r="D12" s="79"/>
      <c r="E12" s="79"/>
      <c r="F12" s="80" t="str">
        <f>IF(VLOOKUP($F$13,veri,7,FALSE)="","",VLOOKUP($F$13,veri,7,FALSE))</f>
        <v>MİNÜBÜS</v>
      </c>
      <c r="G12" s="80"/>
      <c r="H12" s="80"/>
      <c r="I12" s="80"/>
      <c r="J12" s="80"/>
      <c r="K12" s="80"/>
      <c r="L12" s="80"/>
      <c r="M12" s="80"/>
      <c r="N12" s="81"/>
    </row>
    <row r="13" spans="1:14" ht="24.75" customHeight="1">
      <c r="A13" s="59" t="str">
        <f>BİLGİLER!A1</f>
        <v>TAŞITIN PLAKASI</v>
      </c>
      <c r="B13" s="60"/>
      <c r="C13" s="60"/>
      <c r="D13" s="60"/>
      <c r="E13" s="60"/>
      <c r="F13" s="105" t="s">
        <v>51</v>
      </c>
      <c r="G13" s="105"/>
      <c r="H13" s="105"/>
      <c r="I13" s="105"/>
      <c r="J13" s="105"/>
      <c r="K13" s="105"/>
      <c r="L13" s="105"/>
      <c r="M13" s="105"/>
      <c r="N13" s="106"/>
    </row>
    <row r="14" spans="1:14" ht="24.75" customHeight="1">
      <c r="A14" s="59" t="str">
        <f>BİLGİLER!H1</f>
        <v>MODELİ</v>
      </c>
      <c r="B14" s="60"/>
      <c r="C14" s="60"/>
      <c r="D14" s="60"/>
      <c r="E14" s="60"/>
      <c r="F14" s="73" t="str">
        <f>IF(VLOOKUP($F$13,veri,8,FALSE)="","",VLOOKUP($F$13,veri,8,FALSE))</f>
        <v>2014</v>
      </c>
      <c r="G14" s="73"/>
      <c r="H14" s="73"/>
      <c r="I14" s="73"/>
      <c r="J14" s="73"/>
      <c r="K14" s="73"/>
      <c r="L14" s="73"/>
      <c r="M14" s="73"/>
      <c r="N14" s="74"/>
    </row>
    <row r="15" spans="1:14" ht="24.75" customHeight="1">
      <c r="A15" s="59" t="str">
        <f>BİLGİLER!I1</f>
        <v>YOLCU KAPASİTESİ</v>
      </c>
      <c r="B15" s="60"/>
      <c r="C15" s="60"/>
      <c r="D15" s="60"/>
      <c r="E15" s="60"/>
      <c r="F15" s="73">
        <f>IF(VLOOKUP($F$13,veri,9,FALSE)="","",VLOOKUP($F$13,veri,9,FALSE))</f>
        <v>14</v>
      </c>
      <c r="G15" s="73"/>
      <c r="H15" s="73"/>
      <c r="I15" s="73"/>
      <c r="J15" s="73"/>
      <c r="K15" s="73"/>
      <c r="L15" s="73"/>
      <c r="M15" s="73"/>
      <c r="N15" s="74"/>
    </row>
    <row r="16" spans="1:14" ht="24.75" customHeight="1">
      <c r="A16" s="59" t="str">
        <f>BİLGİLER!J1</f>
        <v>ŞOFÖRÜN ADI SOYADI</v>
      </c>
      <c r="B16" s="60"/>
      <c r="C16" s="60"/>
      <c r="D16" s="60"/>
      <c r="E16" s="60"/>
      <c r="F16" s="73" t="str">
        <f>IF(VLOOKUP($F$13,veri,10,FALSE)="","",VLOOKUP($F$13,veri,10,FALSE))</f>
        <v>ERDAL YÜKSEL</v>
      </c>
      <c r="G16" s="73"/>
      <c r="H16" s="73"/>
      <c r="I16" s="73"/>
      <c r="J16" s="73"/>
      <c r="K16" s="73"/>
      <c r="L16" s="73"/>
      <c r="M16" s="73"/>
      <c r="N16" s="74"/>
    </row>
    <row r="17" spans="1:14" ht="24.75" customHeight="1">
      <c r="A17" s="71" t="str">
        <f>BİLGİLER!K1</f>
        <v>SÜRÜCÜ BELGESİ SINIFI</v>
      </c>
      <c r="B17" s="72"/>
      <c r="C17" s="72"/>
      <c r="D17" s="72"/>
      <c r="E17" s="72"/>
      <c r="F17" s="61" t="str">
        <f>IF(VLOOKUP($F$13,veri,11,FALSE)="","",VLOOKUP($F$13,veri,11,FALSE))</f>
        <v>E</v>
      </c>
      <c r="G17" s="61"/>
      <c r="H17" s="61"/>
      <c r="I17" s="61"/>
      <c r="J17" s="61"/>
      <c r="K17" s="61"/>
      <c r="L17" s="61"/>
      <c r="M17" s="61"/>
      <c r="N17" s="62"/>
    </row>
    <row r="18" spans="1:14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2.75">
      <c r="A19" s="66" t="s">
        <v>10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8" ht="37.5" customHeight="1">
      <c r="A20" s="86" t="s">
        <v>29</v>
      </c>
      <c r="B20" s="87"/>
      <c r="C20" s="82" t="s">
        <v>23</v>
      </c>
      <c r="D20" s="88"/>
      <c r="E20" s="84" t="s">
        <v>28</v>
      </c>
      <c r="F20" s="87"/>
      <c r="G20" s="82" t="s">
        <v>44</v>
      </c>
      <c r="H20" s="88"/>
      <c r="I20" s="89" t="s">
        <v>42</v>
      </c>
      <c r="J20" s="90"/>
      <c r="K20" s="82" t="s">
        <v>11</v>
      </c>
      <c r="L20" s="88"/>
      <c r="M20" s="84" t="s">
        <v>12</v>
      </c>
      <c r="N20" s="85"/>
      <c r="R20" s="2"/>
    </row>
    <row r="21" spans="1:14" ht="12.75">
      <c r="A21" s="33" t="s">
        <v>13</v>
      </c>
      <c r="B21" s="34" t="s">
        <v>14</v>
      </c>
      <c r="C21" s="37" t="s">
        <v>13</v>
      </c>
      <c r="D21" s="37" t="s">
        <v>14</v>
      </c>
      <c r="E21" s="34" t="s">
        <v>13</v>
      </c>
      <c r="F21" s="34" t="s">
        <v>14</v>
      </c>
      <c r="G21" s="37" t="s">
        <v>13</v>
      </c>
      <c r="H21" s="37" t="s">
        <v>14</v>
      </c>
      <c r="I21" s="34" t="s">
        <v>13</v>
      </c>
      <c r="J21" s="34" t="s">
        <v>14</v>
      </c>
      <c r="K21" s="39" t="s">
        <v>15</v>
      </c>
      <c r="L21" s="39" t="s">
        <v>16</v>
      </c>
      <c r="M21" s="40" t="s">
        <v>15</v>
      </c>
      <c r="N21" s="41" t="s">
        <v>16</v>
      </c>
    </row>
    <row r="22" spans="1:14" ht="20.25" customHeight="1">
      <c r="A22" s="35"/>
      <c r="B22" s="36"/>
      <c r="C22" s="38"/>
      <c r="D22" s="38"/>
      <c r="E22" s="36"/>
      <c r="F22" s="36"/>
      <c r="G22" s="38"/>
      <c r="H22" s="38"/>
      <c r="I22" s="36"/>
      <c r="J22" s="36"/>
      <c r="K22" s="38"/>
      <c r="L22" s="38"/>
      <c r="M22" s="36"/>
      <c r="N22" s="42"/>
    </row>
    <row r="23" spans="1:14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62.25" customHeight="1">
      <c r="A24" s="86" t="s">
        <v>30</v>
      </c>
      <c r="B24" s="87"/>
      <c r="C24" s="82" t="s">
        <v>24</v>
      </c>
      <c r="D24" s="88"/>
      <c r="E24" s="84" t="s">
        <v>25</v>
      </c>
      <c r="F24" s="87"/>
      <c r="G24" s="82" t="s">
        <v>31</v>
      </c>
      <c r="H24" s="88"/>
      <c r="I24" s="86" t="s">
        <v>33</v>
      </c>
      <c r="J24" s="87"/>
      <c r="K24" s="82" t="s">
        <v>32</v>
      </c>
      <c r="L24" s="83"/>
      <c r="M24" s="84" t="s">
        <v>34</v>
      </c>
      <c r="N24" s="87"/>
    </row>
    <row r="25" spans="1:14" ht="12.75">
      <c r="A25" s="43" t="s">
        <v>13</v>
      </c>
      <c r="B25" s="44" t="s">
        <v>14</v>
      </c>
      <c r="C25" s="47" t="s">
        <v>15</v>
      </c>
      <c r="D25" s="47" t="s">
        <v>16</v>
      </c>
      <c r="E25" s="49" t="s">
        <v>15</v>
      </c>
      <c r="F25" s="49" t="s">
        <v>16</v>
      </c>
      <c r="G25" s="50" t="s">
        <v>13</v>
      </c>
      <c r="H25" s="50" t="s">
        <v>14</v>
      </c>
      <c r="I25" s="49" t="s">
        <v>15</v>
      </c>
      <c r="J25" s="49" t="s">
        <v>16</v>
      </c>
      <c r="K25" s="50" t="s">
        <v>15</v>
      </c>
      <c r="L25" s="50" t="s">
        <v>16</v>
      </c>
      <c r="M25" s="49" t="s">
        <v>17</v>
      </c>
      <c r="N25" s="51" t="s">
        <v>18</v>
      </c>
    </row>
    <row r="26" spans="1:14" ht="20.25" customHeight="1">
      <c r="A26" s="45"/>
      <c r="B26" s="46"/>
      <c r="C26" s="48"/>
      <c r="D26" s="48"/>
      <c r="E26" s="46"/>
      <c r="F26" s="46"/>
      <c r="G26" s="48"/>
      <c r="H26" s="48"/>
      <c r="I26" s="46"/>
      <c r="J26" s="46"/>
      <c r="K26" s="48"/>
      <c r="L26" s="48"/>
      <c r="M26" s="46"/>
      <c r="N26" s="52"/>
    </row>
    <row r="27" spans="1:14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60.75" customHeight="1">
      <c r="A28" s="82" t="s">
        <v>41</v>
      </c>
      <c r="B28" s="83"/>
      <c r="C28" s="82" t="s">
        <v>36</v>
      </c>
      <c r="D28" s="88"/>
      <c r="E28" s="84" t="s">
        <v>35</v>
      </c>
      <c r="F28" s="87"/>
      <c r="G28" s="82"/>
      <c r="H28" s="83"/>
      <c r="I28" s="91"/>
      <c r="J28" s="92"/>
      <c r="K28" s="91"/>
      <c r="L28" s="92"/>
      <c r="M28" s="91"/>
      <c r="N28" s="93"/>
    </row>
    <row r="29" spans="1:14" ht="12.75">
      <c r="A29" s="53" t="s">
        <v>15</v>
      </c>
      <c r="B29" s="49" t="s">
        <v>16</v>
      </c>
      <c r="C29" s="47" t="s">
        <v>17</v>
      </c>
      <c r="D29" s="47" t="s">
        <v>18</v>
      </c>
      <c r="E29" s="49" t="s">
        <v>15</v>
      </c>
      <c r="F29" s="49" t="s">
        <v>16</v>
      </c>
      <c r="G29" s="47"/>
      <c r="H29" s="47"/>
      <c r="I29" s="4"/>
      <c r="J29" s="4"/>
      <c r="K29" s="4"/>
      <c r="L29" s="4"/>
      <c r="M29" s="4"/>
      <c r="N29" s="5"/>
    </row>
    <row r="30" spans="1:14" ht="20.25" customHeight="1">
      <c r="A30" s="45"/>
      <c r="B30" s="46"/>
      <c r="C30" s="48"/>
      <c r="D30" s="48"/>
      <c r="E30" s="46"/>
      <c r="F30" s="46"/>
      <c r="G30" s="48"/>
      <c r="H30" s="48"/>
      <c r="I30" s="6"/>
      <c r="J30" s="6"/>
      <c r="K30" s="6"/>
      <c r="L30" s="6"/>
      <c r="M30" s="6"/>
      <c r="N30" s="7"/>
    </row>
    <row r="31" spans="1:14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2.75">
      <c r="A32" s="94" t="s">
        <v>39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spans="1:14" ht="67.5" customHeight="1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</row>
    <row r="34" spans="1:14" ht="12.75">
      <c r="A34" s="98" t="s">
        <v>19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s="3" customFormat="1" ht="26.25" customHeight="1">
      <c r="A35" s="78" t="s">
        <v>22</v>
      </c>
      <c r="B35" s="79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3"/>
    </row>
    <row r="36" spans="1:14" s="3" customFormat="1" ht="26.25" customHeight="1">
      <c r="A36" s="59" t="s">
        <v>21</v>
      </c>
      <c r="B36" s="6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</row>
    <row r="37" spans="1:14" s="3" customFormat="1" ht="26.25" customHeight="1">
      <c r="A37" s="59" t="s">
        <v>38</v>
      </c>
      <c r="B37" s="60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</row>
    <row r="38" spans="1:14" s="3" customFormat="1" ht="26.25" customHeight="1">
      <c r="A38" s="101" t="s">
        <v>20</v>
      </c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</row>
  </sheetData>
  <sheetProtection selectLockedCells="1"/>
  <mergeCells count="73">
    <mergeCell ref="A38:B38"/>
    <mergeCell ref="C38:F38"/>
    <mergeCell ref="G38:J38"/>
    <mergeCell ref="K38:N38"/>
    <mergeCell ref="A36:B36"/>
    <mergeCell ref="C36:F36"/>
    <mergeCell ref="G36:J36"/>
    <mergeCell ref="K36:N36"/>
    <mergeCell ref="A37:B37"/>
    <mergeCell ref="C37:F37"/>
    <mergeCell ref="G37:J37"/>
    <mergeCell ref="K37:N37"/>
    <mergeCell ref="A31:N31"/>
    <mergeCell ref="A32:N32"/>
    <mergeCell ref="A33:N33"/>
    <mergeCell ref="A35:B35"/>
    <mergeCell ref="C35:F35"/>
    <mergeCell ref="G35:J35"/>
    <mergeCell ref="K35:N35"/>
    <mergeCell ref="A34:N34"/>
    <mergeCell ref="M24:N24"/>
    <mergeCell ref="A27:N27"/>
    <mergeCell ref="A28:B28"/>
    <mergeCell ref="C28:D28"/>
    <mergeCell ref="E28:F28"/>
    <mergeCell ref="G28:H28"/>
    <mergeCell ref="I28:J28"/>
    <mergeCell ref="K28:L28"/>
    <mergeCell ref="M28:N28"/>
    <mergeCell ref="A24:B24"/>
    <mergeCell ref="G20:H20"/>
    <mergeCell ref="I20:J20"/>
    <mergeCell ref="K20:L20"/>
    <mergeCell ref="A23:N23"/>
    <mergeCell ref="E20:F20"/>
    <mergeCell ref="C24:D24"/>
    <mergeCell ref="E24:F24"/>
    <mergeCell ref="G24:H24"/>
    <mergeCell ref="I24:J24"/>
    <mergeCell ref="K24:L24"/>
    <mergeCell ref="M20:N20"/>
    <mergeCell ref="A16:E16"/>
    <mergeCell ref="F16:N16"/>
    <mergeCell ref="A17:E17"/>
    <mergeCell ref="F17:N17"/>
    <mergeCell ref="A18:N18"/>
    <mergeCell ref="A19:N19"/>
    <mergeCell ref="A20:B20"/>
    <mergeCell ref="C20:D20"/>
    <mergeCell ref="A13:E13"/>
    <mergeCell ref="F13:N13"/>
    <mergeCell ref="A14:E14"/>
    <mergeCell ref="F14:N14"/>
    <mergeCell ref="A7:E7"/>
    <mergeCell ref="F7:N7"/>
    <mergeCell ref="A15:E15"/>
    <mergeCell ref="F15:N15"/>
    <mergeCell ref="A9:E9"/>
    <mergeCell ref="F9:N9"/>
    <mergeCell ref="A10:N10"/>
    <mergeCell ref="A11:N11"/>
    <mergeCell ref="A12:E12"/>
    <mergeCell ref="F12:N12"/>
    <mergeCell ref="A8:E8"/>
    <mergeCell ref="F8:N8"/>
    <mergeCell ref="A1:N1"/>
    <mergeCell ref="A2:N2"/>
    <mergeCell ref="A3:N3"/>
    <mergeCell ref="A4:N4"/>
    <mergeCell ref="A5:E5"/>
    <mergeCell ref="F5:N5"/>
    <mergeCell ref="A6:E6"/>
    <mergeCell ref="F6:N6"/>
  </mergeCells>
  <dataValidations count="1">
    <dataValidation type="list" allowBlank="1" showInputMessage="1" showErrorMessage="1" sqref="F13:N13">
      <formula1>plk</formula1>
    </dataValidation>
  </dataValidations>
  <printOptions horizontalCentered="1"/>
  <pageMargins left="0.1968503937007874" right="0.1968503937007874" top="0.5905511811023623" bottom="0" header="0" footer="0"/>
  <pageSetup blackAndWhite="1" horizontalDpi="300" verticalDpi="3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2017-02-14T11:14:17Z</cp:lastPrinted>
  <dcterms:created xsi:type="dcterms:W3CDTF">1999-05-26T11:21:22Z</dcterms:created>
  <dcterms:modified xsi:type="dcterms:W3CDTF">2017-02-14T11:47:27Z</dcterms:modified>
  <cp:category/>
  <cp:version/>
  <cp:contentType/>
  <cp:contentStatus/>
</cp:coreProperties>
</file>